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40177661" localSheetId="0">'0503723'!$B$280:$L$280</definedName>
    <definedName name="TR_30200300711_2340177663" localSheetId="0">'0503723'!$B$281:$L$281</definedName>
    <definedName name="TR_30200300711_2340177664" localSheetId="0">'0503723'!$B$282:$L$282</definedName>
    <definedName name="TR_30200300711_2340177666" localSheetId="0">'0503723'!$B$283:$L$283</definedName>
    <definedName name="TR_30200300711_2340177667" localSheetId="0">'0503723'!$B$284:$L$284</definedName>
    <definedName name="TR_30200300711_2340177668" localSheetId="0">'0503723'!$B$285:$L$285</definedName>
    <definedName name="TR_30200300711_2340177670" localSheetId="0">'0503723'!$B$286:$L$286</definedName>
    <definedName name="TR_30200300711_2340177671" localSheetId="0">'0503723'!$B$287:$L$287</definedName>
    <definedName name="TR_30200300711_2340177673" localSheetId="0">'0503723'!$B$288:$L$288</definedName>
    <definedName name="TR_30200300711_2340177674" localSheetId="0">'0503723'!$B$289:$L$289</definedName>
    <definedName name="TR_30200300711_2340177676" localSheetId="0">'0503723'!$B$290:$L$290</definedName>
    <definedName name="TR_30200300711_2340177677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I197" s="1"/>
  <c r="J204"/>
  <c r="I204"/>
  <c r="J199"/>
  <c r="I199"/>
  <c r="J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I44"/>
  <c r="I17" s="1"/>
  <c r="J32"/>
  <c r="I32"/>
  <c r="J19"/>
  <c r="J17" s="1"/>
  <c r="I19"/>
  <c r="I16" l="1"/>
  <c r="J16"/>
  <c r="I113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<sst xmlns="http://schemas.openxmlformats.org/spreadsheetml/2006/main" count="805" uniqueCount="640">
  <si>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</si>
  <si>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</si>
  <si>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</si>
  <si>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</si>
  <si>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</si>
  <si>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</si>
  <si>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</si>
  <si>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</si>
  <si>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</si>
  <si>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</si>
  <si>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</si>
  <si>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</si>
  <si>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</si>
  <si>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</si>
  <si>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</si>
  <si>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</si>
  <si>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</si>
  <si>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</si>
  <si>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</si>
  <si>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</si>
  <si>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</si>
  <si>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№31 «Журавлик» Старооскольского городского округа</t>
  </si>
  <si>
    <t xml:space="preserve">по ОКПО </t>
  </si>
  <si>
    <t>50972398</t>
  </si>
  <si>
    <t>VRO</t>
  </si>
  <si>
    <t>ExecutorPhone</t>
  </si>
  <si>
    <t>Обособленное подразделение</t>
  </si>
  <si>
    <t>3128007894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</si>
  <si>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</si>
  <si>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</si>
  <si>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</si>
  <si>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</si>
  <si>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</si>
  <si>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</si>
  <si>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</si>
  <si>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</si>
  <si>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</si>
  <si>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</si>
  <si>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</si>
  <si>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</si>
  <si>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</si>
  <si>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</si>
  <si>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</si>
  <si>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</si>
  <si>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</si>
  <si>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</si>
  <si>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</si>
  <si>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</si>
  <si>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</si>
  <si>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</si>
  <si>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</si>
  <si>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</si>
  <si>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</si>
  <si>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</si>
  <si>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</si>
  <si>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</si>
  <si>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</si>
  <si>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</si>
  <si>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</si>
  <si>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</si>
  <si>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</si>
  <si>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</si>
  <si>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</si>
  <si>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</si>
  <si>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</si>
  <si>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</si>
  <si>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</si>
  <si>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</si>
  <si>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</si>
  <si>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</si>
  <si>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</si>
  <si>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</si>
  <si>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</si>
  <si>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</si>
  <si>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</si>
  <si>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</si>
  <si>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</si>
  <si>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</si>
  <si>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</si>
  <si>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</si>
  <si>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</si>
  <si>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</si>
  <si>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</si>
  <si>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</si>
  <si>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</si>
  <si>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</si>
  <si>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</si>
  <si>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</si>
  <si>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</si>
  <si>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</si>
  <si>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</si>
  <si>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</si>
  <si>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</si>
  <si>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</si>
  <si>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</si>
  <si>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</si>
  <si>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</si>
  <si>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</si>
  <si>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</si>
  <si>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</si>
  <si>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</si>
  <si>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</si>
  <si>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</si>
  <si>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</si>
  <si>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</si>
  <si>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</si>
  <si>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</si>
  <si>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</si>
  <si>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</si>
  <si>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</si>
  <si>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</si>
  <si>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</si>
  <si>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</si>
  <si>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</si>
  <si>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</si>
  <si>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</si>
  <si>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</si>
  <si>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</si>
  <si>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</si>
  <si>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</si>
  <si>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</si>
  <si>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</si>
  <si>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</si>
  <si>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</si>
  <si>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</si>
  <si>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</si>
  <si>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</si>
  <si>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</si>
  <si>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</si>
  <si>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</si>
  <si>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</si>
  <si>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</si>
  <si>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</si>
  <si>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</si>
  <si>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</si>
  <si>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</si>
  <si>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</si>
  <si>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</si>
  <si>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</si>
  <si>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</si>
  <si>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</si>
  <si>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</si>
  <si>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</si>
  <si>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</si>
  <si>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</si>
  <si>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</si>
  <si>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</si>
  <si>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</si>
  <si>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</si>
  <si>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</si>
  <si>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</si>
  <si>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</si>
  <si>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</si>
  <si>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</si>
  <si>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</si>
  <si>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</si>
  <si>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</si>
  <si>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</si>
  <si>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</si>
  <si>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</si>
  <si>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</si>
  <si>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</si>
  <si>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</si>
  <si>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</si>
  <si>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</si>
  <si>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</si>
  <si>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</si>
  <si>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</si>
  <si>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</si>
  <si>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</si>
  <si>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</si>
  <si>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</si>
  <si>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</si>
  <si>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</si>
  <si>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</si>
  <si>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</si>
  <si>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</si>
  <si>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</si>
  <si>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</si>
  <si>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</si>
  <si>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</si>
  <si>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</si>
  <si>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</si>
  <si>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</si>
  <si>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</si>
  <si>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</si>
  <si>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</si>
  <si>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</si>
  <si>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</si>
  <si>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</si>
  <si>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</si>
  <si>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</si>
  <si>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</si>
  <si>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</si>
  <si>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</si>
  <si>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</si>
  <si>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</si>
  <si>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</si>
  <si>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</si>
  <si>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</si>
  <si>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</si>
  <si>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</si>
  <si>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</si>
  <si>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</si>
  <si>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</si>
  <si>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</si>
  <si>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</si>
  <si>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</si>
  <si>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</si>
  <si>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</si>
  <si>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</si>
  <si>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</si>
  <si>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</si>
  <si>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</si>
  <si>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</si>
  <si>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</si>
  <si>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</si>
  <si>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</si>
  <si>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</si>
  <si>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</si>
  <si>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</si>
  <si>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</si>
  <si>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</si>
  <si>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</si>
  <si>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</si>
  <si>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</si>
  <si>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</si>
  <si>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</si>
  <si>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</si>
  <si>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</si>
  <si>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</si>
  <si>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</si>
  <si>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</si>
  <si>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</si>
  <si>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</si>
  <si>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</si>
  <si>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</si>
  <si>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</si>
  <si>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</si>
  <si>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</si>
  <si>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</si>
  <si>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</si>
  <si>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</si>
  <si>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</si>
  <si>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</si>
  <si>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</si>
  <si>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</si>
  <si>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</si>
  <si>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</si>
  <si>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</si>
  <si>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</si>
  <si>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</si>
  <si>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</si>
  <si>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</si>
  <si>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</si>
  <si>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</si>
  <si>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</si>
  <si>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</si>
  <si>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</si>
  <si>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</si>
  <si>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</si>
  <si>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</si>
  <si>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</si>
  <si>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</si>
  <si>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</si>
  <si>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</si>
  <si>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</si>
  <si>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</si>
  <si>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</si>
  <si>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</si>
  <si>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</si>
  <si>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</si>
  <si>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</si>
  <si>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</si>
  <si>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</si>
  <si>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</si>
  <si>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</si>
  <si>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</si>
  <si>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</si>
  <si>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</si>
  <si>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</si>
  <si>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</si>
  <si>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</si>
  <si>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</si>
  <si>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</si>
  <si>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</si>
  <si>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</si>
  <si>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</si>
  <si>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</si>
  <si>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</si>
  <si>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</si>
  <si>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</si>
  <si>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</si>
  <si>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</si>
  <si>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</si>
  <si>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</si>
  <si>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</si>
  <si>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</si>
  <si>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</si>
  <si>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</si>
  <si>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</si>
  <si>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</si>
  <si>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</si>
  <si>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</si>
  <si>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</si>
  <si>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</si>
  <si>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</si>
  <si>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</si>
  <si>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</si>
  <si>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</si>
  <si>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</si>
  <si>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</si>
  <si>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</si>
  <si>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</si>
  <si>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</si>
  <si>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</si>
  <si>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</si>
  <si>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</si>
  <si>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</si>
  <si>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</si>
  <si>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</si>
  <si>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</si>
  <si>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</si>
  <si>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</si>
  <si>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</si>
  <si>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</si>
  <si>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</si>
  <si>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</si>
  <si>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</si>
  <si>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</si>
  <si>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</si>
  <si>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</si>
  <si>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</si>
  <si>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</si>
  <si>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</si>
  <si>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</si>
  <si>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</si>
  <si>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</si>
  <si>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</si>
  <si>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</si>
  <si>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</si>
  <si>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</si>
  <si>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</si>
  <si>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</si>
  <si>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</si>
  <si>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</si>
  <si>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</si>
  <si>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</si>
  <si>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</si>
  <si>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</si>
  <si>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</si>
  <si>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</si>
  <si>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</si>
  <si>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</si>
  <si>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</si>
  <si>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</si>
  <si>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</si>
  <si>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</si>
  <si>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</si>
  <si>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</si>
  <si>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</si>
  <si>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</si>
  <si>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</si>
  <si>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</si>
  <si>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</si>
  <si>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</si>
  <si>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</si>
  <si>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</si>
  <si>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</si>
  <si>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</si>
  <si>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</si>
  <si>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</si>
  <si>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</si>
  <si>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</si>
  <si>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</si>
  <si>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</si>
  <si>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</si>
  <si>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</si>
  <si>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</si>
  <si>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</si>
  <si>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</si>
  <si>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</si>
  <si>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</si>
  <si>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</si>
  <si>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</si>
  <si>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</si>
  <si>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</si>
  <si>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</si>
  <si>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</si>
  <si>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</si>
  <si>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</si>
  <si>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</si>
  <si>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</si>
  <si>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</si>
  <si>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</si>
  <si>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</si>
  <si>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</si>
  <si>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</si>
  <si>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</si>
  <si>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</si>
  <si>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</si>
  <si>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</si>
  <si>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</si>
  <si>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</si>
  <si>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</si>
  <si>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</si>
  <si>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</si>
  <si>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</si>
  <si>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</si>
  <si>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</si>
  <si>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</si>
  <si>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</si>
  <si>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</si>
  <si>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</si>
  <si>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</si>
  <si>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</si>
  <si>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</si>
  <si>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</si>
  <si>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</si>
  <si>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</si>
  <si>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</si>
  <si>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</si>
  <si>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</si>
  <si>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</si>
  <si>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</si>
  <si>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</si>
  <si>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</si>
  <si>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</si>
  <si>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</si>
  <si>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</si>
  <si>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</si>
  <si>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</si>
  <si>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</si>
  <si>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</si>
  <si>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</si>
  <si>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</si>
  <si>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</si>
  <si>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</si>
  <si>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</si>
  <si>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</si>
  <si>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</si>
  <si>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</si>
  <si>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</si>
  <si>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</si>
  <si>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</si>
  <si>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</si>
  <si>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</si>
  <si>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</si>
  <si>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</si>
  <si>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</si>
  <si>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</si>
  <si>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</si>
  <si>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</si>
  <si>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</si>
  <si>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</si>
  <si>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</si>
  <si>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</si>
  <si>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</si>
  <si>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</si>
  <si>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</si>
  <si>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</si>
  <si>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</si>
  <si>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</si>
  <si>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</si>
  <si>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</si>
  <si>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</si>
  <si>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</si>
  <si>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</si>
  <si>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</si>
  <si>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</si>
  <si>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</si>
  <si>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</si>
  <si>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</si>
  <si>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</si>
  <si>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</si>
  <si>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</si>
  <si>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</si>
  <si>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</si>
  <si>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</si>
  <si>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</si>
  <si>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</si>
  <si>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</si>
  <si>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</si>
  <si>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</si>
  <si>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</si>
  <si>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</si>
  <si>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</si>
  <si>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</si>
  <si>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</si>
  <si>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</si>
  <si>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</si>
  <si>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</si>
  <si>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</si>
  <si>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</si>
  <si>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</si>
  <si>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</si>
  <si>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</si>
  <si>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</si>
  <si>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</si>
  <si>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</si>
  <si>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</si>
  <si>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</si>
  <si>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</si>
  <si>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</si>
  <si>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</si>
  <si>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</si>
  <si>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</si>
  <si>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</si>
  <si>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</si>
  <si>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</si>
  <si>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</si>
  <si>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</si>
  <si>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</si>
  <si>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</si>
  <si>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</si>
  <si>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</si>
  <si>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</si>
  <si>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</si>
  <si>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</si>
  <si>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</si>
  <si>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</si>
  <si>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</si>
  <si>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</si>
  <si>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</si>
  <si>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</si>
  <si>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</si>
  <si>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</si>
  <si>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</si>
  <si>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</si>
  <si>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</si>
  <si>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</si>
  <si>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</si>
  <si>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</si>
  <si>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</si>
  <si>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</si>
  <si>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</si>
  <si>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</si>
  <si>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</si>
  <si>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</si>
  <si>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</si>
  <si>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</si>
  <si>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</si>
  <si>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</si>
  <si>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</si>
  <si>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</si>
  <si>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</si>
  <si>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</si>
  <si>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</si>
  <si>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</si>
  <si>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</si>
  <si>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</si>
  <si>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</si>
  <si>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</si>
  <si>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</si>
  <si>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</si>
  <si>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</si>
  <si>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</si>
  <si>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</si>
  <si>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</si>
  <si>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</si>
  <si>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</si>
  <si>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</si>
  <si>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</si>
  <si>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</si>
  <si>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</si>
  <si>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</si>
  <si>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</si>
  <si>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</si>
  <si>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</si>
  <si>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</si>
  <si>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</si>
  <si>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</si>
  <si>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</si>
  <si>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</si>
  <si>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</si>
  <si>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</si>
  <si>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</si>
  <si>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</si>
  <si>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</si>
  <si>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</si>
  <si>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</si>
  <si>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</si>
  <si>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</si>
  <si>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</si>
  <si>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</si>
  <si>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</si>
  <si>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</si>
  <si>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</si>
  <si>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</si>
  <si>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</si>
  <si>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</si>
  <si>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</si>
  <si>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</si>
  <si>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</si>
  <si>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</si>
  <si>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</si>
  <si>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</si>
  <si>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</si>
  <si>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</si>
  <si>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</si>
  <si>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</si>
  <si>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</si>
  <si>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</si>
  <si>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</si>
  <si>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</si>
  <si>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</si>
  <si>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</si>
  <si>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</si>
  <si>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</si>
  <si>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</si>
  <si>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</si>
  <si>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</si>
  <si>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</si>
  <si>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</si>
  <si>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</si>
  <si>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</si>
  <si>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</si>
  <si>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</si>
  <si>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</si>
  <si>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</si>
  <si>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</si>
  <si>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</si>
  <si>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</si>
  <si>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</si>
  <si>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Хлынова Л.А.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</si>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</sst>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113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84" zoomScaleNormal="100" workbookViewId="0">
      <selection activeCell="I296" sqref="I296:J29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3673525.09</v>
      </c>
      <c r="J16" s="28">
        <f>J17+J74+J104</f>
        <v>3598848.38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3673525.09</v>
      </c>
      <c r="J17" s="32">
        <f>J19+J32+J44+J51+J59+J66</f>
        <v>3598598.85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3618385.09</v>
      </c>
      <c r="J32" s="55">
        <f>J34+J35+J39+J40+J41+J42+J43</f>
        <v>3598598.85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3618385.09</v>
      </c>
      <c r="J35" s="60">
        <v>3598598.85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55140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>
        <v>55140</v>
      </c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249.53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249.53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249.53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>
        <v>0</v>
      </c>
      <c r="J84" s="82">
        <v>249.53</v>
      </c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3711341.3400000003</v>
      </c>
      <c r="J113" s="28">
        <f>J114+J197+J226</f>
        <v>4193631.0699999994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3697613.3400000003</v>
      </c>
      <c r="J114" s="32">
        <f>J116+J122+J132+J133+J149+J155+J163+J166+J174+J188</f>
        <v>4193631.0699999994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82931.649999999994</v>
      </c>
      <c r="J116" s="80">
        <f>SUM(J118:J121)</f>
        <v>52467.759999999995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63697.599999999999</v>
      </c>
      <c r="J118" s="95">
        <v>40297.839999999997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19234.05</v>
      </c>
      <c r="J120" s="81">
        <v>12169.92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27134.92</v>
      </c>
      <c r="J122" s="40">
        <f>SUM(J124:J131)</f>
        <v>21003.550000000003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803.92</v>
      </c>
      <c r="J126" s="81">
        <v>561.04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17692</v>
      </c>
      <c r="J128" s="81">
        <v>15490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8639</v>
      </c>
      <c r="J129" s="81">
        <v>4952.51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0.84</v>
      </c>
      <c r="J174" s="40">
        <f>J179+J180+J181+J182+J183+J184+J185+J186+J187</f>
        <v>0.8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0.84</v>
      </c>
      <c r="J180" s="82">
        <v>0.8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3587545.93</v>
      </c>
      <c r="J188" s="40">
        <f>SUM(J190:J196)</f>
        <v>4120158.9599999995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7685</v>
      </c>
      <c r="J190" s="82">
        <v>7670.21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3434656.49</v>
      </c>
      <c r="J191" s="82">
        <v>3980565.05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470.44</v>
      </c>
      <c r="J193" s="82">
        <v>10272.9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144734</v>
      </c>
      <c r="J195" s="82">
        <v>121650.8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13728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13728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13728</v>
      </c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37816.25</v>
      </c>
      <c r="J237" s="114">
        <f>J269-J238-J260</f>
        <v>594782.68999999994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37816.25</v>
      </c>
      <c r="J269" s="117">
        <f>J271+J272+J273</f>
        <v>594782.68999999994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-3738673.56</v>
      </c>
      <c r="J271" s="75">
        <v>-3652476.72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3776489.81</v>
      </c>
      <c r="J272" s="81">
        <v>4247259.41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3711341.3400000003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63697.599999999999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19234.05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314</v>
      </c>
      <c r="F282" s="141" t="s">
        <v>348</v>
      </c>
      <c r="G282" s="181" t="s">
        <v>610</v>
      </c>
      <c r="H282" s="181"/>
      <c r="I282" s="142"/>
      <c r="J282" s="143">
        <v>113.1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357</v>
      </c>
      <c r="G283" s="181" t="s">
        <v>610</v>
      </c>
      <c r="H283" s="181"/>
      <c r="I283" s="142"/>
      <c r="J283" s="143">
        <v>690.82</v>
      </c>
      <c r="K283" s="137"/>
      <c r="L283" s="137"/>
    </row>
    <row r="284" spans="2:12" ht="23.25" customHeight="1">
      <c r="B284" s="179" t="s">
        <v>614</v>
      </c>
      <c r="C284" s="180"/>
      <c r="D284" s="140" t="s">
        <v>606</v>
      </c>
      <c r="E284" s="141" t="s">
        <v>320</v>
      </c>
      <c r="F284" s="141" t="s">
        <v>348</v>
      </c>
      <c r="G284" s="181" t="s">
        <v>610</v>
      </c>
      <c r="H284" s="181"/>
      <c r="I284" s="142"/>
      <c r="J284" s="143">
        <v>17692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323</v>
      </c>
      <c r="F285" s="141" t="s">
        <v>348</v>
      </c>
      <c r="G285" s="181" t="s">
        <v>610</v>
      </c>
      <c r="H285" s="181"/>
      <c r="I285" s="142"/>
      <c r="J285" s="143">
        <v>8639</v>
      </c>
      <c r="K285" s="137"/>
      <c r="L285" s="137"/>
    </row>
    <row r="286" spans="2:12" ht="45.75" customHeight="1">
      <c r="B286" s="179" t="s">
        <v>616</v>
      </c>
      <c r="C286" s="180"/>
      <c r="D286" s="140" t="s">
        <v>606</v>
      </c>
      <c r="E286" s="141" t="s">
        <v>443</v>
      </c>
      <c r="F286" s="141" t="s">
        <v>617</v>
      </c>
      <c r="G286" s="181" t="s">
        <v>610</v>
      </c>
      <c r="H286" s="181"/>
      <c r="I286" s="142"/>
      <c r="J286" s="143">
        <v>0.84</v>
      </c>
      <c r="K286" s="137"/>
      <c r="L286" s="137"/>
    </row>
    <row r="287" spans="2:12" ht="23.25" customHeight="1">
      <c r="B287" s="179" t="s">
        <v>618</v>
      </c>
      <c r="C287" s="180"/>
      <c r="D287" s="140" t="s">
        <v>606</v>
      </c>
      <c r="E287" s="141" t="s">
        <v>489</v>
      </c>
      <c r="F287" s="141" t="s">
        <v>348</v>
      </c>
      <c r="G287" s="181" t="s">
        <v>610</v>
      </c>
      <c r="H287" s="181"/>
      <c r="I287" s="142"/>
      <c r="J287" s="143">
        <v>13728</v>
      </c>
      <c r="K287" s="137"/>
      <c r="L287" s="137"/>
    </row>
    <row r="288" spans="2:12" ht="34.5" customHeight="1">
      <c r="B288" s="179" t="s">
        <v>619</v>
      </c>
      <c r="C288" s="180"/>
      <c r="D288" s="140" t="s">
        <v>606</v>
      </c>
      <c r="E288" s="141" t="s">
        <v>469</v>
      </c>
      <c r="F288" s="141" t="s">
        <v>348</v>
      </c>
      <c r="G288" s="181" t="s">
        <v>610</v>
      </c>
      <c r="H288" s="181"/>
      <c r="I288" s="142"/>
      <c r="J288" s="143">
        <v>7685</v>
      </c>
      <c r="K288" s="137"/>
      <c r="L288" s="137"/>
    </row>
    <row r="289" spans="2:12" ht="23.25" customHeight="1">
      <c r="B289" s="179" t="s">
        <v>620</v>
      </c>
      <c r="C289" s="180"/>
      <c r="D289" s="140" t="s">
        <v>606</v>
      </c>
      <c r="E289" s="141" t="s">
        <v>471</v>
      </c>
      <c r="F289" s="141" t="s">
        <v>348</v>
      </c>
      <c r="G289" s="181" t="s">
        <v>610</v>
      </c>
      <c r="H289" s="181"/>
      <c r="I289" s="142"/>
      <c r="J289" s="143">
        <v>3434656.49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475</v>
      </c>
      <c r="F290" s="141" t="s">
        <v>348</v>
      </c>
      <c r="G290" s="181" t="s">
        <v>610</v>
      </c>
      <c r="H290" s="181"/>
      <c r="I290" s="142"/>
      <c r="J290" s="143">
        <v>470.44</v>
      </c>
      <c r="K290" s="137"/>
      <c r="L290" s="137"/>
    </row>
    <row r="291" spans="2:12" ht="23.25" customHeight="1">
      <c r="B291" s="179" t="s">
        <v>622</v>
      </c>
      <c r="C291" s="180"/>
      <c r="D291" s="140" t="s">
        <v>606</v>
      </c>
      <c r="E291" s="141" t="s">
        <v>480</v>
      </c>
      <c r="F291" s="141" t="s">
        <v>348</v>
      </c>
      <c r="G291" s="181" t="s">
        <v>610</v>
      </c>
      <c r="H291" s="181"/>
      <c r="I291" s="142"/>
      <c r="J291" s="143">
        <v>144734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623</v>
      </c>
      <c r="C294" s="170"/>
      <c r="D294" s="150"/>
      <c r="G294" s="177"/>
      <c r="H294" s="177"/>
      <c r="I294" s="178" t="s">
        <v>624</v>
      </c>
      <c r="J294" s="178"/>
      <c r="K294" s="149"/>
      <c r="L294" s="19"/>
    </row>
    <row r="295" spans="2:12">
      <c r="B295" s="150"/>
      <c r="C295" s="150"/>
      <c r="D295" s="150"/>
      <c r="E295" s="168" t="s">
        <v>625</v>
      </c>
      <c r="F295" s="168"/>
      <c r="G295" s="10"/>
      <c r="H295" s="10"/>
      <c r="I295" s="169" t="s">
        <v>626</v>
      </c>
      <c r="J295" s="169"/>
      <c r="K295" s="149"/>
      <c r="L295" s="19"/>
    </row>
    <row r="296" spans="2:12" ht="24.75" customHeight="1">
      <c r="B296" s="170" t="s">
        <v>627</v>
      </c>
      <c r="C296" s="170"/>
      <c r="D296" s="170"/>
      <c r="G296" s="177"/>
      <c r="H296" s="177"/>
      <c r="I296" s="178" t="s">
        <v>639</v>
      </c>
      <c r="J296" s="178"/>
      <c r="K296" s="149"/>
      <c r="L296" s="19"/>
    </row>
    <row r="297" spans="2:12">
      <c r="B297" s="150"/>
      <c r="C297" s="150"/>
      <c r="D297" s="150"/>
      <c r="E297" s="168" t="s">
        <v>625</v>
      </c>
      <c r="F297" s="168"/>
      <c r="G297" s="10"/>
      <c r="H297" s="10"/>
      <c r="I297" s="169" t="s">
        <v>626</v>
      </c>
      <c r="J297" s="169"/>
      <c r="K297" s="149"/>
      <c r="L297" s="19"/>
    </row>
    <row r="298" spans="2:12" ht="23.25" customHeight="1">
      <c r="B298" s="170" t="s">
        <v>638</v>
      </c>
      <c r="C298" s="170"/>
      <c r="D298" s="170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628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629</v>
      </c>
      <c r="E303" s="165"/>
      <c r="F303" s="165"/>
      <c r="G303" s="166"/>
      <c r="H303" s="166"/>
      <c r="I303" s="167"/>
    </row>
    <row r="304" spans="2:12" hidden="1">
      <c r="D304" s="154" t="s">
        <v>630</v>
      </c>
      <c r="E304" s="155"/>
      <c r="F304" s="155"/>
      <c r="G304" s="156"/>
      <c r="H304" s="156"/>
      <c r="I304" s="157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6"/>
      <c r="H309" s="156"/>
      <c r="I309" s="157"/>
    </row>
    <row r="310" spans="4:9" hidden="1">
      <c r="D310" s="154" t="s">
        <v>636</v>
      </c>
      <c r="E310" s="155"/>
      <c r="F310" s="155"/>
      <c r="G310" s="158"/>
      <c r="H310" s="158"/>
      <c r="I310" s="159"/>
    </row>
    <row r="311" spans="4:9" ht="15.75" hidden="1" thickBot="1">
      <c r="D311" s="160" t="s">
        <v>637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'0503723'!TR_30200300711_2340177661</vt:lpstr>
      <vt:lpstr>'0503723'!TR_30200300711_2340177663</vt:lpstr>
      <vt:lpstr>'0503723'!TR_30200300711_2340177664</vt:lpstr>
      <vt:lpstr>'0503723'!TR_30200300711_2340177666</vt:lpstr>
      <vt:lpstr>'0503723'!TR_30200300711_2340177667</vt:lpstr>
      <vt:lpstr>'0503723'!TR_30200300711_2340177668</vt:lpstr>
      <vt:lpstr>'0503723'!TR_30200300711_2340177670</vt:lpstr>
      <vt:lpstr>'0503723'!TR_30200300711_2340177671</vt:lpstr>
      <vt:lpstr>'0503723'!TR_30200300711_2340177673</vt:lpstr>
      <vt:lpstr>'0503723'!TR_30200300711_2340177674</vt:lpstr>
      <vt:lpstr>'0503723'!TR_30200300711_2340177676</vt:lpstr>
      <vt:lpstr>'0503723'!TR_30200300711_2340177677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2024-03-20T08:57:56Z</cp:lastPrinted>
  <dcterms:created xsi:type="dcterms:W3CDTF">2024-03-07T09:22:13Z</dcterms:created>
  <dcterms:modified xsi:type="dcterms:W3CDTF">2024-03-20T08:57:57Z</dcterms:modified>
</cp:coreProperties>
</file>