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14700" localSheetId="0">'0503738'!$B$24:$V$24</definedName>
    <definedName name="TR_30200312267_2387814701" localSheetId="0">'0503738'!$B$25:$V$25</definedName>
    <definedName name="TR_30200312267_2387814702" localSheetId="0">'0503738'!$B$26:$V$26</definedName>
    <definedName name="TR_30200312267_2387814703" localSheetId="0">'0503738'!$B$27:$V$27</definedName>
    <definedName name="TR_30200312267_2387814704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<sst xmlns="http://schemas.openxmlformats.org/spreadsheetml/2006/main" count="250" uniqueCount="151">
  <si>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</si>
  <si>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</si>
  <si>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</si>
  <si>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</si>
  <si>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</si>
  <si>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</si>
  <si>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</si>
  <si>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</si>
  <si>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</si>
  <si>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</si>
  <si>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</si>
  <si>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</si>
  <si>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</si>
  <si>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</si>
  <si>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</si>
  <si>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</si>
  <si>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>по ОКПО</t>
  </si>
  <si>
    <t>50972398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</si>
  <si>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</si>
  <si>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</si>
  <si>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</si>
  <si>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</si>
  <si>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</si>
  <si>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</si>
  <si>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</si>
  <si>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</si>
  <si>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</si>
  <si>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</si>
  <si>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</si>
  <si>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</si>
  <si>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</si>
  <si>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</si>
  <si>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</si>
  <si>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</si>
  <si>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</si>
  <si>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3128007894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</si>
  <si>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</si>
  <si>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</si>
  <si>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</si>
  <si>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</si>
  <si>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</si>
  <si>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</si>
  <si>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</si>
  <si>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</si>
  <si>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</si>
  <si>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</si>
  <si>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</si>
  <si>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</si>
  <si>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</si>
  <si>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</si>
  <si>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</si>
  <si>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</si>
  <si>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</si>
  <si>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</si>
  <si>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</si>
  <si>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</si>
  <si>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</si>
  <si>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</si>
  <si>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</si>
  <si>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</si>
  <si>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</si>
  <si>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</si>
  <si>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</si>
  <si>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</si>
  <si>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</si>
  <si>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</si>
  <si>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</si>
  <si>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</si>
  <si>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</si>
  <si>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</si>
  <si>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</si>
  <si>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</si>
  <si>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</si>
  <si>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</si>
  <si>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</si>
  <si>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</si>
  <si>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</si>
  <si>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</si>
  <si>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</si>
  <si>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</si>
  <si>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</si>
  <si>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</si>
  <si>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</si>
  <si>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</si>
  <si>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</si>
  <si>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</si>
  <si>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</si>
  <si>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</si>
  <si>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</si>
  <si>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</si>
  <si>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</si>
  <si>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</si>
  <si>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</si>
  <si>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</si>
  <si>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</si>
  <si>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</si>
  <si>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</si>
  <si>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</si>
  <si>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</si>
  <si>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</si>
  <si>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</si>
  <si>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</si>
  <si>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</si>
  <si>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</si>
  <si>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</si>
  <si>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</si>
  <si>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</si>
  <si>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</si>
  <si>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</si>
  <si>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</si>
  <si>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</si>
  <si>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</si>
  <si>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</si>
  <si>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</si>
  <si>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</si>
  <si>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</si>
  <si>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</si>
  <si>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</si>
  <si>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</si>
  <si>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Хлынова Л.А.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</si>
  <si>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</si>
  <si>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</si>
  <si>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</si>
  <si>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</si>
  <si>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</si>
  <si>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</si>
  <si>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</si>
  <si>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</si>
  <si>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</si>
  <si>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</si>
  <si>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</si>
  <si>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</si>
  <si>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</si>
  <si>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</si>
  <si>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</si>
  <si>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</si>
  <si>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</si>
  <si>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</si>
  <si>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</si>
  <si>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</si>
  <si>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</si>
  <si>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</si>
  <si>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</si>
  <si>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</si>
  <si>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</si>
  <si>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</si>
  <si>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</si>
  <si>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</si>
  <si>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Черкашина С.Ю. 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</si>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</sst>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H72" sqref="H7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3865125.6999999997</v>
      </c>
      <c r="J23" s="248"/>
      <c r="K23" s="249"/>
      <c r="L23" s="51">
        <f t="shared" ref="L23:R23" si="0">SUM(L24:L29)</f>
        <v>0</v>
      </c>
      <c r="M23" s="52">
        <f t="shared" si="0"/>
        <v>3711341.3399999994</v>
      </c>
      <c r="N23" s="53">
        <f t="shared" si="0"/>
        <v>0</v>
      </c>
      <c r="O23" s="52">
        <f t="shared" si="0"/>
        <v>3711341.3399999994</v>
      </c>
      <c r="P23" s="52">
        <f t="shared" si="0"/>
        <v>3711341.3399999994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63697.599999999999</v>
      </c>
      <c r="J24" s="236"/>
      <c r="K24" s="237"/>
      <c r="L24" s="60">
        <v>0</v>
      </c>
      <c r="M24" s="60">
        <v>63697.599999999999</v>
      </c>
      <c r="N24" s="61">
        <v>0</v>
      </c>
      <c r="O24" s="62">
        <v>63697.599999999999</v>
      </c>
      <c r="P24" s="60">
        <v>63697.599999999999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19234.05</v>
      </c>
      <c r="J25" s="236"/>
      <c r="K25" s="237"/>
      <c r="L25" s="60">
        <v>0</v>
      </c>
      <c r="M25" s="60">
        <v>19234.05</v>
      </c>
      <c r="N25" s="61">
        <v>0</v>
      </c>
      <c r="O25" s="62">
        <v>19234.05</v>
      </c>
      <c r="P25" s="60">
        <v>19234.05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3781502.39</v>
      </c>
      <c r="J26" s="236"/>
      <c r="K26" s="237"/>
      <c r="L26" s="60">
        <v>0</v>
      </c>
      <c r="M26" s="60">
        <v>3627718.03</v>
      </c>
      <c r="N26" s="61">
        <v>0</v>
      </c>
      <c r="O26" s="62">
        <v>3627718.03</v>
      </c>
      <c r="P26" s="60">
        <v>3627718.03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690.82</v>
      </c>
      <c r="J27" s="236"/>
      <c r="K27" s="237"/>
      <c r="L27" s="60">
        <v>0</v>
      </c>
      <c r="M27" s="60">
        <v>690.82</v>
      </c>
      <c r="N27" s="61">
        <v>0</v>
      </c>
      <c r="O27" s="62">
        <v>690.82</v>
      </c>
      <c r="P27" s="60">
        <v>690.82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0.84</v>
      </c>
      <c r="J28" s="236"/>
      <c r="K28" s="237"/>
      <c r="L28" s="60">
        <v>0</v>
      </c>
      <c r="M28" s="60">
        <v>0.84</v>
      </c>
      <c r="N28" s="61">
        <v>0</v>
      </c>
      <c r="O28" s="62">
        <v>0.84</v>
      </c>
      <c r="P28" s="60">
        <v>0.84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13085436</v>
      </c>
      <c r="J40" s="227"/>
      <c r="K40" s="227"/>
      <c r="L40" s="52">
        <f>L41+L65</f>
        <v>0</v>
      </c>
      <c r="M40" s="52">
        <f>M41+M65</f>
        <v>1077529.5900000001</v>
      </c>
      <c r="N40" s="52">
        <f>N41+N65</f>
        <v>0</v>
      </c>
      <c r="O40" s="52">
        <f>O41+O65</f>
        <v>294043.28999999998</v>
      </c>
      <c r="P40" s="52">
        <f>P65</f>
        <v>0</v>
      </c>
      <c r="Q40" s="52">
        <f>Q41+Q65</f>
        <v>1077529.5900000001</v>
      </c>
      <c r="R40" s="54">
        <f>R41+R65</f>
        <v>294043.28999999998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13085436</v>
      </c>
      <c r="J41" s="228"/>
      <c r="K41" s="228"/>
      <c r="L41" s="105">
        <v>0</v>
      </c>
      <c r="M41" s="105">
        <v>1077529.5900000001</v>
      </c>
      <c r="N41" s="105">
        <v>0</v>
      </c>
      <c r="O41" s="105">
        <v>294043.28999999998</v>
      </c>
      <c r="P41" s="106" t="s">
        <v>77</v>
      </c>
      <c r="Q41" s="107">
        <f>M41</f>
        <v>1077529.5900000001</v>
      </c>
      <c r="R41" s="108">
        <f>O41</f>
        <v>294043.28999999998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16950561.699999999</v>
      </c>
      <c r="J66" s="190"/>
      <c r="K66" s="190"/>
      <c r="L66" s="141">
        <f t="shared" ref="L66:R66" si="5">L23+L30+L40</f>
        <v>0</v>
      </c>
      <c r="M66" s="141">
        <f t="shared" si="5"/>
        <v>4788870.93</v>
      </c>
      <c r="N66" s="141">
        <f t="shared" si="5"/>
        <v>0</v>
      </c>
      <c r="O66" s="141">
        <f t="shared" si="5"/>
        <v>4005384.6299999994</v>
      </c>
      <c r="P66" s="141">
        <f t="shared" si="5"/>
        <v>3711341.3399999994</v>
      </c>
      <c r="Q66" s="141">
        <f t="shared" si="5"/>
        <v>1077529.5900000001</v>
      </c>
      <c r="R66" s="142">
        <f t="shared" si="5"/>
        <v>294043.28999999998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173" t="s">
        <v>149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'0503738'!TR_30200312267_2387814700</vt:lpstr>
      <vt:lpstr>'0503738'!TR_30200312267_2387814701</vt:lpstr>
      <vt:lpstr>'0503738'!TR_30200312267_2387814702</vt:lpstr>
      <vt:lpstr>'0503738'!TR_30200312267_2387814703</vt:lpstr>
      <vt:lpstr>'0503738'!TR_30200312267_2387814704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2024-03-20T09:10:32Z</cp:lastPrinted>
  <dcterms:created xsi:type="dcterms:W3CDTF">2024-03-07T09:26:04Z</dcterms:created>
  <dcterms:modified xsi:type="dcterms:W3CDTF">2024-03-20T09:10:33Z</dcterms:modified>
</cp:coreProperties>
</file>